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06" windowWidth="19215" windowHeight="3555" activeTab="0"/>
  </bookViews>
  <sheets>
    <sheet name="PŘEPOČET" sheetId="1" r:id="rId1"/>
  </sheets>
  <definedNames/>
  <calcPr fullCalcOnLoad="1"/>
</workbook>
</file>

<file path=xl/sharedStrings.xml><?xml version="1.0" encoding="utf-8"?>
<sst xmlns="http://schemas.openxmlformats.org/spreadsheetml/2006/main" count="89" uniqueCount="42">
  <si>
    <t>C5</t>
  </si>
  <si>
    <t>T</t>
  </si>
  <si>
    <t>Hloubka B [mm]</t>
  </si>
  <si>
    <t>Objem vody [l]</t>
  </si>
  <si>
    <t>Váha [kg]</t>
  </si>
  <si>
    <t>Teplotní exponent n [-]</t>
  </si>
  <si>
    <t>C2</t>
  </si>
  <si>
    <t xml:space="preserve"> 230</t>
  </si>
  <si>
    <t xml:space="preserve"> 330</t>
  </si>
  <si>
    <t xml:space="preserve"> 430</t>
  </si>
  <si>
    <t xml:space="preserve"> 530</t>
  </si>
  <si>
    <t xml:space="preserve"> 680</t>
  </si>
  <si>
    <t xml:space="preserve"> 830</t>
  </si>
  <si>
    <t xml:space="preserve"> 930</t>
  </si>
  <si>
    <t>1 430</t>
  </si>
  <si>
    <t>1 730</t>
  </si>
  <si>
    <t>1 930</t>
  </si>
  <si>
    <t>2 430</t>
  </si>
  <si>
    <t>C3</t>
  </si>
  <si>
    <t>C4</t>
  </si>
  <si>
    <t>C6</t>
  </si>
  <si>
    <t>Tepelný výkon 75/65/20°C [W]/čl.</t>
  </si>
  <si>
    <t>Rozteč připojení [mm]</t>
  </si>
  <si>
    <t>Výška H [mm]</t>
  </si>
  <si>
    <t>[°C]</t>
  </si>
  <si>
    <t>Typ článku</t>
  </si>
  <si>
    <t>Řádek článku</t>
  </si>
  <si>
    <t>Řádek výšky</t>
  </si>
  <si>
    <r>
      <t>T</t>
    </r>
    <r>
      <rPr>
        <b/>
        <vertAlign val="subscript"/>
        <sz val="14"/>
        <rFont val="Arial"/>
        <family val="2"/>
      </rPr>
      <t>in</t>
    </r>
  </si>
  <si>
    <r>
      <t>T</t>
    </r>
    <r>
      <rPr>
        <b/>
        <vertAlign val="subscript"/>
        <sz val="14"/>
        <rFont val="Arial"/>
        <family val="2"/>
      </rPr>
      <t>out</t>
    </r>
  </si>
  <si>
    <t>Tepelný výkon 75/65/20°C</t>
  </si>
  <si>
    <t>Length L [mm]</t>
  </si>
  <si>
    <t>Depth B [mm]</t>
  </si>
  <si>
    <t>Water content  [l]</t>
  </si>
  <si>
    <t>Thermal output [W]</t>
  </si>
  <si>
    <t>Thermal exponent [-]</t>
  </si>
  <si>
    <t>Height H [mm]</t>
  </si>
  <si>
    <t>Model</t>
  </si>
  <si>
    <t>Number of elements</t>
  </si>
  <si>
    <t>Weight [kg]</t>
  </si>
  <si>
    <t>Distance h [mm]</t>
  </si>
  <si>
    <t>OPTIONAL VALUES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</si>
</sst>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bscript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175" fontId="0" fillId="33" borderId="13" xfId="0" applyNumberFormat="1" applyFill="1" applyBorder="1" applyAlignment="1" applyProtection="1">
      <alignment/>
      <protection locked="0"/>
    </xf>
    <xf numFmtId="2" fontId="0" fillId="33" borderId="14" xfId="0" applyNumberForma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175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2" fontId="0" fillId="33" borderId="17" xfId="0" applyNumberFormat="1" applyFill="1" applyBorder="1" applyAlignment="1" applyProtection="1">
      <alignment/>
      <protection locked="0"/>
    </xf>
    <xf numFmtId="175" fontId="0" fillId="33" borderId="17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2" fontId="0" fillId="0" borderId="19" xfId="0" applyNumberFormat="1" applyFill="1" applyBorder="1" applyAlignment="1" applyProtection="1">
      <alignment/>
      <protection locked="0"/>
    </xf>
    <xf numFmtId="175" fontId="0" fillId="0" borderId="19" xfId="0" applyNumberFormat="1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2" fontId="0" fillId="0" borderId="15" xfId="0" applyNumberFormat="1" applyFill="1" applyBorder="1" applyAlignment="1" applyProtection="1">
      <alignment/>
      <protection locked="0"/>
    </xf>
    <xf numFmtId="175" fontId="0" fillId="0" borderId="15" xfId="0" applyNumberFormat="1" applyFill="1" applyBorder="1" applyAlignment="1" applyProtection="1">
      <alignment/>
      <protection locked="0"/>
    </xf>
    <xf numFmtId="2" fontId="0" fillId="0" borderId="16" xfId="0" applyNumberForma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2" fontId="0" fillId="0" borderId="21" xfId="0" applyNumberFormat="1" applyFill="1" applyBorder="1" applyAlignment="1" applyProtection="1">
      <alignment/>
      <protection locked="0"/>
    </xf>
    <xf numFmtId="175" fontId="0" fillId="0" borderId="21" xfId="0" applyNumberFormat="1" applyFill="1" applyBorder="1" applyAlignment="1" applyProtection="1">
      <alignment/>
      <protection locked="0"/>
    </xf>
    <xf numFmtId="2" fontId="0" fillId="0" borderId="22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34" borderId="23" xfId="0" applyFont="1" applyFill="1" applyBorder="1" applyAlignment="1">
      <alignment horizontal="center" vertical="center"/>
    </xf>
    <xf numFmtId="3" fontId="0" fillId="33" borderId="15" xfId="0" applyNumberFormat="1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1" fontId="3" fillId="0" borderId="15" xfId="0" applyNumberFormat="1" applyFont="1" applyFill="1" applyBorder="1" applyAlignment="1" applyProtection="1">
      <alignment horizontal="center" vertical="center"/>
      <protection hidden="1"/>
    </xf>
    <xf numFmtId="1" fontId="3" fillId="0" borderId="17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9</xdr:row>
      <xdr:rowOff>76200</xdr:rowOff>
    </xdr:from>
    <xdr:to>
      <xdr:col>7</xdr:col>
      <xdr:colOff>76200</xdr:colOff>
      <xdr:row>26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47900"/>
          <a:ext cx="39528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47625</xdr:rowOff>
    </xdr:from>
    <xdr:to>
      <xdr:col>9</xdr:col>
      <xdr:colOff>752475</xdr:colOff>
      <xdr:row>25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219325"/>
          <a:ext cx="39433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9</xdr:row>
      <xdr:rowOff>76200</xdr:rowOff>
    </xdr:from>
    <xdr:to>
      <xdr:col>12</xdr:col>
      <xdr:colOff>142875</xdr:colOff>
      <xdr:row>26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2247900"/>
          <a:ext cx="39624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9</xdr:row>
      <xdr:rowOff>19050</xdr:rowOff>
    </xdr:from>
    <xdr:to>
      <xdr:col>18</xdr:col>
      <xdr:colOff>361950</xdr:colOff>
      <xdr:row>25</xdr:row>
      <xdr:rowOff>104775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58150" y="2190750"/>
          <a:ext cx="39338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9</xdr:row>
      <xdr:rowOff>123825</xdr:rowOff>
    </xdr:from>
    <xdr:to>
      <xdr:col>23</xdr:col>
      <xdr:colOff>371475</xdr:colOff>
      <xdr:row>26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20475" y="2295525"/>
          <a:ext cx="39719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27</xdr:row>
      <xdr:rowOff>95250</xdr:rowOff>
    </xdr:from>
    <xdr:to>
      <xdr:col>11</xdr:col>
      <xdr:colOff>523875</xdr:colOff>
      <xdr:row>47</xdr:row>
      <xdr:rowOff>76200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16200000">
          <a:off x="5286375" y="5391150"/>
          <a:ext cx="30003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78"/>
  <sheetViews>
    <sheetView showGridLines="0" tabSelected="1" zoomScale="85" zoomScaleNormal="85" zoomScalePageLayoutView="0" workbookViewId="0" topLeftCell="A1">
      <selection activeCell="S6" sqref="S6:S7"/>
    </sheetView>
  </sheetViews>
  <sheetFormatPr defaultColWidth="9.140625" defaultRowHeight="12.75"/>
  <cols>
    <col min="2" max="2" width="19.57421875" style="0" customWidth="1"/>
    <col min="3" max="3" width="2.7109375" style="0" customWidth="1"/>
    <col min="4" max="4" width="14.00390625" style="0" customWidth="1"/>
    <col min="5" max="5" width="14.00390625" style="0" hidden="1" customWidth="1"/>
    <col min="6" max="6" width="14.00390625" style="0" customWidth="1"/>
    <col min="7" max="7" width="14.00390625" style="0" hidden="1" customWidth="1"/>
    <col min="8" max="10" width="14.00390625" style="0" customWidth="1"/>
    <col min="11" max="11" width="15.00390625" style="0" customWidth="1"/>
    <col min="12" max="12" width="17.57421875" style="0" bestFit="1" customWidth="1"/>
    <col min="13" max="13" width="14.00390625" style="0" customWidth="1"/>
    <col min="14" max="14" width="14.8515625" style="0" hidden="1" customWidth="1"/>
    <col min="15" max="15" width="4.140625" style="0" customWidth="1"/>
    <col min="16" max="16" width="5.140625" style="0" customWidth="1"/>
    <col min="17" max="17" width="4.140625" style="0" customWidth="1"/>
    <col min="18" max="18" width="13.00390625" style="0" customWidth="1"/>
    <col min="19" max="19" width="14.28125" style="0" customWidth="1"/>
    <col min="25" max="25" width="7.57421875" style="0" hidden="1" customWidth="1"/>
    <col min="26" max="34" width="9.140625" style="0" hidden="1" customWidth="1"/>
    <col min="35" max="35" width="10.7109375" style="0" hidden="1" customWidth="1"/>
    <col min="36" max="36" width="12.421875" style="0" hidden="1" customWidth="1"/>
    <col min="37" max="37" width="18.7109375" style="0" bestFit="1" customWidth="1"/>
    <col min="38" max="38" width="14.28125" style="0" bestFit="1" customWidth="1"/>
    <col min="39" max="39" width="12.421875" style="0" bestFit="1" customWidth="1"/>
    <col min="40" max="40" width="9.00390625" style="0" bestFit="1" customWidth="1"/>
    <col min="41" max="41" width="28.7109375" style="0" bestFit="1" customWidth="1"/>
    <col min="42" max="42" width="15.7109375" style="0" bestFit="1" customWidth="1"/>
  </cols>
  <sheetData>
    <row r="1" ht="13.5" thickBot="1"/>
    <row r="2" ht="21.75" customHeight="1" thickBot="1">
      <c r="B2" s="37" t="s">
        <v>41</v>
      </c>
    </row>
    <row r="3" ht="13.5" thickBot="1"/>
    <row r="4" spans="4:29" ht="51.75" customHeight="1" thickBot="1">
      <c r="D4" s="68" t="s">
        <v>37</v>
      </c>
      <c r="E4" s="42" t="s">
        <v>26</v>
      </c>
      <c r="F4" s="42" t="s">
        <v>36</v>
      </c>
      <c r="G4" s="42" t="s">
        <v>27</v>
      </c>
      <c r="H4" s="42" t="s">
        <v>38</v>
      </c>
      <c r="I4" s="42" t="s">
        <v>31</v>
      </c>
      <c r="J4" s="42" t="s">
        <v>40</v>
      </c>
      <c r="K4" s="42" t="s">
        <v>32</v>
      </c>
      <c r="L4" s="42" t="s">
        <v>33</v>
      </c>
      <c r="M4" s="42" t="s">
        <v>39</v>
      </c>
      <c r="N4" s="42" t="s">
        <v>30</v>
      </c>
      <c r="O4" s="7" t="s">
        <v>28</v>
      </c>
      <c r="P4" s="7" t="s">
        <v>29</v>
      </c>
      <c r="Q4" s="7" t="s">
        <v>1</v>
      </c>
      <c r="R4" s="42" t="s">
        <v>34</v>
      </c>
      <c r="S4" s="46" t="s">
        <v>35</v>
      </c>
      <c r="T4" s="6"/>
      <c r="U4" s="6"/>
      <c r="V4" s="6"/>
      <c r="W4" s="6"/>
      <c r="X4" s="6"/>
      <c r="Y4" s="6"/>
      <c r="Z4" s="6"/>
      <c r="AA4" s="6"/>
      <c r="AB4" s="6"/>
      <c r="AC4" s="6"/>
    </row>
    <row r="5" spans="4:35" ht="18.75" customHeight="1" thickBot="1">
      <c r="D5" s="69"/>
      <c r="E5" s="43"/>
      <c r="F5" s="43"/>
      <c r="G5" s="43"/>
      <c r="H5" s="43"/>
      <c r="I5" s="43"/>
      <c r="J5" s="43"/>
      <c r="K5" s="43"/>
      <c r="L5" s="43"/>
      <c r="M5" s="43"/>
      <c r="N5" s="43"/>
      <c r="O5" s="40" t="s">
        <v>24</v>
      </c>
      <c r="P5" s="40"/>
      <c r="Q5" s="40"/>
      <c r="R5" s="43"/>
      <c r="S5" s="47"/>
      <c r="T5" s="6"/>
      <c r="U5" s="6"/>
      <c r="V5" s="6"/>
      <c r="W5" s="6"/>
      <c r="X5" s="6"/>
      <c r="Y5" s="6"/>
      <c r="Z5" s="6"/>
      <c r="AA5" s="3" t="s">
        <v>25</v>
      </c>
      <c r="AB5" s="4" t="s">
        <v>23</v>
      </c>
      <c r="AC5" s="4" t="s">
        <v>22</v>
      </c>
      <c r="AD5" s="4"/>
      <c r="AE5" s="4" t="s">
        <v>2</v>
      </c>
      <c r="AF5" s="4" t="s">
        <v>3</v>
      </c>
      <c r="AG5" s="4" t="s">
        <v>4</v>
      </c>
      <c r="AH5" s="4" t="s">
        <v>21</v>
      </c>
      <c r="AI5" s="5" t="s">
        <v>5</v>
      </c>
    </row>
    <row r="6" spans="4:35" ht="12.75" customHeight="1">
      <c r="D6" s="66"/>
      <c r="E6" s="50">
        <v>2</v>
      </c>
      <c r="F6" s="62"/>
      <c r="G6" s="64">
        <v>4</v>
      </c>
      <c r="H6" s="58">
        <v>25</v>
      </c>
      <c r="I6" s="40">
        <f>H6*46</f>
        <v>1150</v>
      </c>
      <c r="J6" s="40" t="str">
        <f>IF(E6=1,INDEX(AC6:AC16,G6,),IF(E6=2,INDEX(AC17:AC27,G6),IF(E6=3,INDEX(AC28:AC38,G6,),IF(E6=4,INDEX(AC39:AC49,G6,),IF(E6=5,INDEX(AC50:AC60,G6,),)))))</f>
        <v> 530</v>
      </c>
      <c r="K6" s="40">
        <f>IF(E6=1,INDEX(AE6:AE16,G6,),IF(E6=2,INDEX(AE17:AE27,G6),IF(E6=3,INDEX(AE28:AE38,G6,),IF(E6=4,INDEX(AE39:AE49,G6,),IF(E6=5,INDEX(AE50:AE60,G6,),)))))</f>
        <v>107</v>
      </c>
      <c r="L6" s="40">
        <f>(IF(E6=1,INDEX(AF6:AF16,G6,),IF(E6=2,INDEX(AF17:AF27,G6),IF(E6=3,INDEX(AF28:AF38,G6,),IF(E6=4,INDEX(AF39:AF49,G6,),IF(E6=5,INDEX(AF50:AF60,G6,),))))))*H6</f>
        <v>23.75</v>
      </c>
      <c r="M6" s="40">
        <f>(IF(E6=1,INDEX(AG6:AG16,G6,),IF(E6=2,INDEX(AG17:AG27,G6),IF(E6=3,INDEX(AG28:AG38,G6,),IF(E6=4,INDEX(AG39:AG49,G6,),IF(E6=5,INDEX(AG50:AG60,G6,),))))))*H6</f>
        <v>37.75</v>
      </c>
      <c r="N6" s="50">
        <f>(IF(E6=1,INDEX(AH6:AH16,G6,),IF(E6=2,INDEX(AH17:AH27,G6),IF(E6=3,INDEX(AH28:AH38,G6,),IF(E6=4,INDEX(AH39:AH49,G6,),IF(E6=5,INDEX(AH50:AH60,G6,),))))))*H6</f>
        <v>1522.5</v>
      </c>
      <c r="O6" s="60">
        <v>70</v>
      </c>
      <c r="P6" s="60">
        <v>40</v>
      </c>
      <c r="Q6" s="60">
        <v>20</v>
      </c>
      <c r="R6" s="44">
        <f>IF(P6&gt;=O6,0,IF((($P$6-$Q$6)/($O$6-$Q$6))&lt;0.7,$N6*(($O$6-$P$6)/(LN(($O$6-$Q$6)/($P$6-$Q$6)))/((75-65)/LN((75-20)/(65-20))))^$S$6,$N6*((($O$6+$P$6)/2-$Q$6)/((75+65)/2-20))^$S$6))</f>
        <v>896.8047841610125</v>
      </c>
      <c r="S6" s="48">
        <f>(IF(E6=1,INDEX(AI6:AI16,G6,),IF(E6=2,INDEX(AI17:AI27,G6),IF(E6=3,INDEX(AI28:AI38,G6,),IF(E6=4,INDEX(AI39:AI49,G6,),IF(E6=5,INDEX(AI50:AI60,G6,),))))))</f>
        <v>1.26</v>
      </c>
      <c r="T6" s="6"/>
      <c r="U6" s="6"/>
      <c r="V6" s="6"/>
      <c r="W6" s="6"/>
      <c r="X6" s="6"/>
      <c r="Y6" s="6"/>
      <c r="Z6" s="6"/>
      <c r="AA6" s="52" t="s">
        <v>6</v>
      </c>
      <c r="AB6" s="8">
        <v>300</v>
      </c>
      <c r="AC6" s="8" t="s">
        <v>7</v>
      </c>
      <c r="AD6" s="8"/>
      <c r="AE6" s="8">
        <v>66</v>
      </c>
      <c r="AF6" s="9">
        <v>0.42</v>
      </c>
      <c r="AG6" s="9">
        <v>0.47</v>
      </c>
      <c r="AH6" s="10">
        <v>23.1</v>
      </c>
      <c r="AI6" s="11">
        <v>1.24</v>
      </c>
    </row>
    <row r="7" spans="4:35" ht="13.5" customHeight="1" thickBot="1">
      <c r="D7" s="67"/>
      <c r="E7" s="51"/>
      <c r="F7" s="63"/>
      <c r="G7" s="65"/>
      <c r="H7" s="59"/>
      <c r="I7" s="41"/>
      <c r="J7" s="41"/>
      <c r="K7" s="41"/>
      <c r="L7" s="41"/>
      <c r="M7" s="41"/>
      <c r="N7" s="51"/>
      <c r="O7" s="61"/>
      <c r="P7" s="61"/>
      <c r="Q7" s="61"/>
      <c r="R7" s="45"/>
      <c r="S7" s="49"/>
      <c r="T7" s="6"/>
      <c r="U7" s="6"/>
      <c r="V7" s="6"/>
      <c r="W7" s="6"/>
      <c r="X7" s="6"/>
      <c r="Y7" s="6"/>
      <c r="Z7" s="6"/>
      <c r="AA7" s="53"/>
      <c r="AB7" s="12">
        <v>400</v>
      </c>
      <c r="AC7" s="12" t="s">
        <v>8</v>
      </c>
      <c r="AD7" s="12"/>
      <c r="AE7" s="12">
        <v>66</v>
      </c>
      <c r="AF7" s="13">
        <v>0.49</v>
      </c>
      <c r="AG7" s="13">
        <v>0.62</v>
      </c>
      <c r="AH7" s="14">
        <v>30.1</v>
      </c>
      <c r="AI7" s="15">
        <v>1.24</v>
      </c>
    </row>
    <row r="8" spans="20:35" ht="12.75" customHeight="1">
      <c r="T8" s="6"/>
      <c r="U8" s="6"/>
      <c r="V8" s="6"/>
      <c r="W8" s="6"/>
      <c r="X8" s="6"/>
      <c r="Y8" s="6"/>
      <c r="Z8" s="6"/>
      <c r="AA8" s="53"/>
      <c r="AB8" s="12">
        <v>500</v>
      </c>
      <c r="AC8" s="12" t="s">
        <v>9</v>
      </c>
      <c r="AD8" s="12"/>
      <c r="AE8" s="12">
        <v>66</v>
      </c>
      <c r="AF8" s="13">
        <v>0.57</v>
      </c>
      <c r="AG8" s="13">
        <v>0.76</v>
      </c>
      <c r="AH8" s="14">
        <v>37.1</v>
      </c>
      <c r="AI8" s="15">
        <v>1.25</v>
      </c>
    </row>
    <row r="9" spans="7:35" ht="12.75">
      <c r="G9" s="1"/>
      <c r="H9" s="1"/>
      <c r="I9" s="1"/>
      <c r="J9" s="1"/>
      <c r="AA9" s="53"/>
      <c r="AB9" s="12">
        <v>600</v>
      </c>
      <c r="AC9" s="12" t="s">
        <v>10</v>
      </c>
      <c r="AD9" s="12"/>
      <c r="AE9" s="12">
        <v>66</v>
      </c>
      <c r="AF9" s="13">
        <v>0.65</v>
      </c>
      <c r="AG9" s="13">
        <v>0.91</v>
      </c>
      <c r="AH9" s="14">
        <v>44</v>
      </c>
      <c r="AI9" s="15">
        <v>1.25</v>
      </c>
    </row>
    <row r="10" spans="27:35" ht="12.75">
      <c r="AA10" s="53"/>
      <c r="AB10" s="12">
        <v>750</v>
      </c>
      <c r="AC10" s="12" t="s">
        <v>11</v>
      </c>
      <c r="AD10" s="12"/>
      <c r="AE10" s="12">
        <v>66</v>
      </c>
      <c r="AF10" s="13">
        <v>0.77</v>
      </c>
      <c r="AG10" s="13">
        <v>1.13</v>
      </c>
      <c r="AH10" s="14">
        <v>54.4</v>
      </c>
      <c r="AI10" s="15">
        <v>1.26</v>
      </c>
    </row>
    <row r="11" spans="7:35" ht="12.75">
      <c r="G11" s="1"/>
      <c r="AA11" s="53"/>
      <c r="AB11" s="12">
        <v>900</v>
      </c>
      <c r="AC11" s="12" t="s">
        <v>12</v>
      </c>
      <c r="AD11" s="12"/>
      <c r="AE11" s="12">
        <v>66</v>
      </c>
      <c r="AF11" s="13">
        <v>0.89</v>
      </c>
      <c r="AG11" s="13">
        <v>1.34</v>
      </c>
      <c r="AH11" s="14">
        <v>64.8</v>
      </c>
      <c r="AI11" s="15">
        <v>1.27</v>
      </c>
    </row>
    <row r="12" spans="27:35" ht="12.75">
      <c r="AA12" s="53"/>
      <c r="AB12" s="12">
        <v>1000</v>
      </c>
      <c r="AC12" s="12" t="s">
        <v>13</v>
      </c>
      <c r="AD12" s="12"/>
      <c r="AE12" s="12">
        <v>66</v>
      </c>
      <c r="AF12" s="13">
        <v>0.97</v>
      </c>
      <c r="AG12" s="13">
        <v>1.49</v>
      </c>
      <c r="AH12" s="14">
        <v>71.7</v>
      </c>
      <c r="AI12" s="15">
        <v>1.27</v>
      </c>
    </row>
    <row r="13" spans="27:35" ht="12.75">
      <c r="AA13" s="53"/>
      <c r="AB13" s="12">
        <v>1500</v>
      </c>
      <c r="AC13" s="38">
        <v>1430</v>
      </c>
      <c r="AD13" s="12"/>
      <c r="AE13" s="12">
        <v>66</v>
      </c>
      <c r="AF13" s="13">
        <v>1.37</v>
      </c>
      <c r="AG13" s="13">
        <v>2.21</v>
      </c>
      <c r="AH13" s="14">
        <v>107.1</v>
      </c>
      <c r="AI13" s="15">
        <v>1.3</v>
      </c>
    </row>
    <row r="14" spans="27:35" ht="12.75">
      <c r="AA14" s="53"/>
      <c r="AB14" s="12">
        <v>1800</v>
      </c>
      <c r="AC14" s="39">
        <v>1730</v>
      </c>
      <c r="AD14" s="12"/>
      <c r="AE14" s="12">
        <v>66</v>
      </c>
      <c r="AF14" s="13">
        <v>1.61</v>
      </c>
      <c r="AG14" s="13">
        <v>2.65</v>
      </c>
      <c r="AH14" s="14">
        <v>129</v>
      </c>
      <c r="AI14" s="15">
        <v>1.31</v>
      </c>
    </row>
    <row r="15" spans="26:35" ht="15.75">
      <c r="Z15" s="35" t="s">
        <v>6</v>
      </c>
      <c r="AA15" s="53"/>
      <c r="AB15" s="12">
        <v>2000</v>
      </c>
      <c r="AC15" s="39" t="s">
        <v>16</v>
      </c>
      <c r="AD15" s="12"/>
      <c r="AE15" s="12">
        <v>66</v>
      </c>
      <c r="AF15" s="13">
        <v>1.77</v>
      </c>
      <c r="AG15" s="13">
        <v>2.94</v>
      </c>
      <c r="AH15" s="14">
        <v>144</v>
      </c>
      <c r="AI15" s="15">
        <v>1.31</v>
      </c>
    </row>
    <row r="16" spans="26:35" ht="16.5" thickBot="1">
      <c r="Z16" s="35" t="s">
        <v>18</v>
      </c>
      <c r="AA16" s="54"/>
      <c r="AB16" s="16">
        <v>2500</v>
      </c>
      <c r="AC16" s="16" t="s">
        <v>17</v>
      </c>
      <c r="AD16" s="16"/>
      <c r="AE16" s="16">
        <v>66</v>
      </c>
      <c r="AF16" s="17">
        <v>2.16</v>
      </c>
      <c r="AG16" s="17">
        <v>3.67</v>
      </c>
      <c r="AH16" s="18">
        <v>182.7</v>
      </c>
      <c r="AI16" s="19">
        <v>1.32</v>
      </c>
    </row>
    <row r="17" spans="26:35" ht="15.75">
      <c r="Z17" s="35" t="s">
        <v>19</v>
      </c>
      <c r="AA17" s="55" t="s">
        <v>18</v>
      </c>
      <c r="AB17" s="20">
        <v>300</v>
      </c>
      <c r="AC17" s="20" t="s">
        <v>7</v>
      </c>
      <c r="AD17" s="20"/>
      <c r="AE17" s="21">
        <v>107</v>
      </c>
      <c r="AF17" s="22">
        <v>0.6</v>
      </c>
      <c r="AG17" s="22">
        <v>0.85</v>
      </c>
      <c r="AH17" s="23">
        <v>32.2</v>
      </c>
      <c r="AI17" s="24">
        <v>1.26</v>
      </c>
    </row>
    <row r="18" spans="26:35" ht="15.75">
      <c r="Z18" s="35" t="s">
        <v>0</v>
      </c>
      <c r="AA18" s="56"/>
      <c r="AB18" s="25">
        <v>400</v>
      </c>
      <c r="AC18" s="25" t="s">
        <v>8</v>
      </c>
      <c r="AD18" s="25"/>
      <c r="AE18" s="26">
        <v>107</v>
      </c>
      <c r="AF18" s="27">
        <v>0.72</v>
      </c>
      <c r="AG18" s="27">
        <v>1.08</v>
      </c>
      <c r="AH18" s="28">
        <v>41.9</v>
      </c>
      <c r="AI18" s="29">
        <v>1.26</v>
      </c>
    </row>
    <row r="19" spans="1:35" ht="15.75">
      <c r="A19" s="2"/>
      <c r="B19" s="2"/>
      <c r="C19" s="2"/>
      <c r="D19" s="2"/>
      <c r="E19" s="2"/>
      <c r="F19" s="2"/>
      <c r="G19" s="2"/>
      <c r="H19" s="2"/>
      <c r="I19" s="2"/>
      <c r="J19" s="2"/>
      <c r="T19" s="2"/>
      <c r="U19" s="2"/>
      <c r="V19" s="2"/>
      <c r="W19" s="2"/>
      <c r="X19" s="2"/>
      <c r="Y19" s="2"/>
      <c r="Z19" s="36" t="s">
        <v>20</v>
      </c>
      <c r="AA19" s="56"/>
      <c r="AB19" s="25">
        <v>500</v>
      </c>
      <c r="AC19" s="25" t="s">
        <v>9</v>
      </c>
      <c r="AD19" s="25"/>
      <c r="AE19" s="26">
        <v>107</v>
      </c>
      <c r="AF19" s="27">
        <v>0.83</v>
      </c>
      <c r="AG19" s="27">
        <v>1.29</v>
      </c>
      <c r="AH19" s="28">
        <v>51.4</v>
      </c>
      <c r="AI19" s="29">
        <v>1.26</v>
      </c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T20" s="2"/>
      <c r="U20" s="2"/>
      <c r="V20" s="2"/>
      <c r="W20" s="2"/>
      <c r="X20" s="2"/>
      <c r="Y20" s="2"/>
      <c r="Z20" s="2"/>
      <c r="AA20" s="56"/>
      <c r="AB20" s="25">
        <v>600</v>
      </c>
      <c r="AC20" s="25" t="s">
        <v>10</v>
      </c>
      <c r="AD20" s="25"/>
      <c r="AE20" s="26">
        <v>107</v>
      </c>
      <c r="AF20" s="27">
        <v>0.95</v>
      </c>
      <c r="AG20" s="27">
        <v>1.51</v>
      </c>
      <c r="AH20" s="28">
        <v>60.9</v>
      </c>
      <c r="AI20" s="29">
        <v>1.26</v>
      </c>
    </row>
    <row r="21" spans="1:35" ht="12.75">
      <c r="A21" s="2"/>
      <c r="B21" s="2"/>
      <c r="C21" s="2"/>
      <c r="D21" s="2"/>
      <c r="E21" s="2"/>
      <c r="F21" s="2"/>
      <c r="G21" s="2"/>
      <c r="H21" s="2"/>
      <c r="I21" s="2"/>
      <c r="J21" s="2"/>
      <c r="T21" s="2"/>
      <c r="U21" s="2"/>
      <c r="V21" s="2"/>
      <c r="W21" s="2"/>
      <c r="X21" s="2"/>
      <c r="Y21" s="2"/>
      <c r="Z21" s="2"/>
      <c r="AA21" s="56"/>
      <c r="AB21" s="25">
        <v>750</v>
      </c>
      <c r="AC21" s="25" t="s">
        <v>11</v>
      </c>
      <c r="AD21" s="25"/>
      <c r="AE21" s="26">
        <v>107</v>
      </c>
      <c r="AF21" s="27">
        <v>1.13</v>
      </c>
      <c r="AG21" s="27">
        <v>1.83</v>
      </c>
      <c r="AH21" s="28">
        <v>75</v>
      </c>
      <c r="AI21" s="29">
        <v>1.26</v>
      </c>
    </row>
    <row r="22" spans="1:35" ht="12.75">
      <c r="A22" s="2"/>
      <c r="B22" s="2"/>
      <c r="C22" s="2"/>
      <c r="D22" s="2"/>
      <c r="E22" s="2"/>
      <c r="F22" s="2"/>
      <c r="G22" s="2"/>
      <c r="H22" s="2"/>
      <c r="I22" s="2"/>
      <c r="J22" s="2"/>
      <c r="T22" s="2"/>
      <c r="U22" s="2"/>
      <c r="V22" s="2"/>
      <c r="W22" s="2"/>
      <c r="X22" s="2"/>
      <c r="Y22" s="2"/>
      <c r="Z22" s="2"/>
      <c r="AA22" s="56"/>
      <c r="AB22" s="25">
        <v>900</v>
      </c>
      <c r="AC22" s="25" t="s">
        <v>12</v>
      </c>
      <c r="AD22" s="25"/>
      <c r="AE22" s="26">
        <v>107</v>
      </c>
      <c r="AF22" s="27">
        <v>1.31</v>
      </c>
      <c r="AG22" s="27">
        <v>2.16</v>
      </c>
      <c r="AH22" s="28">
        <v>89.2</v>
      </c>
      <c r="AI22" s="29">
        <v>1.26</v>
      </c>
    </row>
    <row r="23" spans="1:35" ht="12.75">
      <c r="A23" s="2"/>
      <c r="B23" s="2"/>
      <c r="C23" s="2"/>
      <c r="D23" s="2"/>
      <c r="E23" s="2"/>
      <c r="F23" s="2"/>
      <c r="G23" s="2"/>
      <c r="H23" s="2"/>
      <c r="I23" s="2"/>
      <c r="J23" s="2"/>
      <c r="T23" s="2"/>
      <c r="U23" s="2"/>
      <c r="V23" s="2"/>
      <c r="W23" s="2"/>
      <c r="X23" s="2"/>
      <c r="Y23" s="2"/>
      <c r="Z23" s="2"/>
      <c r="AA23" s="56"/>
      <c r="AB23" s="25">
        <v>1000</v>
      </c>
      <c r="AC23" s="25" t="s">
        <v>13</v>
      </c>
      <c r="AD23" s="25"/>
      <c r="AE23" s="26">
        <v>107</v>
      </c>
      <c r="AF23" s="27">
        <v>1.43</v>
      </c>
      <c r="AG23" s="27">
        <v>2.38</v>
      </c>
      <c r="AH23" s="28">
        <v>98.6</v>
      </c>
      <c r="AI23" s="29">
        <v>1.26</v>
      </c>
    </row>
    <row r="24" spans="1:35" ht="12.75">
      <c r="A24" s="2"/>
      <c r="B24" s="2"/>
      <c r="C24" s="2"/>
      <c r="D24" s="2"/>
      <c r="E24" s="2"/>
      <c r="F24" s="2"/>
      <c r="G24" s="2"/>
      <c r="H24" s="2"/>
      <c r="I24" s="2"/>
      <c r="J24" s="2"/>
      <c r="T24" s="2"/>
      <c r="U24" s="2"/>
      <c r="V24" s="2"/>
      <c r="W24" s="2"/>
      <c r="X24" s="2"/>
      <c r="Y24" s="2"/>
      <c r="Z24" s="2"/>
      <c r="AA24" s="56"/>
      <c r="AB24" s="25">
        <v>1500</v>
      </c>
      <c r="AC24" s="25" t="s">
        <v>14</v>
      </c>
      <c r="AD24" s="25"/>
      <c r="AE24" s="26">
        <v>107</v>
      </c>
      <c r="AF24" s="27">
        <v>2.03</v>
      </c>
      <c r="AG24" s="27">
        <v>3.47</v>
      </c>
      <c r="AH24" s="28">
        <v>146.7</v>
      </c>
      <c r="AI24" s="29">
        <v>1.3</v>
      </c>
    </row>
    <row r="25" spans="1:35" ht="12.75">
      <c r="A25" s="2"/>
      <c r="B25" s="2"/>
      <c r="C25" s="2"/>
      <c r="D25" s="2"/>
      <c r="E25" s="2"/>
      <c r="F25" s="2"/>
      <c r="G25" s="2"/>
      <c r="H25" s="2"/>
      <c r="I25" s="2"/>
      <c r="J25" s="2"/>
      <c r="T25" s="2"/>
      <c r="U25" s="2"/>
      <c r="V25" s="2"/>
      <c r="W25" s="2"/>
      <c r="X25" s="2"/>
      <c r="Y25" s="2"/>
      <c r="Z25" s="2"/>
      <c r="AA25" s="56"/>
      <c r="AB25" s="25">
        <v>1800</v>
      </c>
      <c r="AC25" s="25" t="s">
        <v>15</v>
      </c>
      <c r="AD25" s="25"/>
      <c r="AE25" s="26">
        <v>107</v>
      </c>
      <c r="AF25" s="27">
        <v>2.39</v>
      </c>
      <c r="AG25" s="27">
        <v>4.13</v>
      </c>
      <c r="AH25" s="28">
        <v>176.4</v>
      </c>
      <c r="AI25" s="29">
        <v>1.33</v>
      </c>
    </row>
    <row r="26" spans="1:35" ht="12.75">
      <c r="A26" s="2"/>
      <c r="B26" s="2"/>
      <c r="C26" s="2"/>
      <c r="D26" s="2"/>
      <c r="E26" s="2"/>
      <c r="F26" s="2"/>
      <c r="G26" s="2"/>
      <c r="H26" s="2"/>
      <c r="I26" s="2"/>
      <c r="J26" s="2"/>
      <c r="T26" s="2"/>
      <c r="U26" s="2"/>
      <c r="V26" s="2"/>
      <c r="W26" s="2"/>
      <c r="X26" s="2"/>
      <c r="Y26" s="2"/>
      <c r="Z26" s="2"/>
      <c r="AA26" s="56"/>
      <c r="AB26" s="25">
        <v>2000</v>
      </c>
      <c r="AC26" s="25" t="s">
        <v>16</v>
      </c>
      <c r="AD26" s="25"/>
      <c r="AE26" s="26">
        <v>107</v>
      </c>
      <c r="AF26" s="27">
        <v>2.62</v>
      </c>
      <c r="AG26" s="27">
        <v>4.56</v>
      </c>
      <c r="AH26" s="28">
        <v>196.6</v>
      </c>
      <c r="AI26" s="29">
        <v>1.32</v>
      </c>
    </row>
    <row r="27" spans="1:35" ht="13.5" thickBot="1">
      <c r="A27" s="2"/>
      <c r="B27" s="2"/>
      <c r="C27" s="2"/>
      <c r="D27" s="2"/>
      <c r="E27" s="2"/>
      <c r="F27" s="2"/>
      <c r="G27" s="2"/>
      <c r="H27" s="2"/>
      <c r="I27" s="2"/>
      <c r="J27" s="2"/>
      <c r="T27" s="2"/>
      <c r="U27" s="2"/>
      <c r="V27" s="2"/>
      <c r="W27" s="2"/>
      <c r="X27" s="2"/>
      <c r="Y27" s="2"/>
      <c r="Z27" s="2"/>
      <c r="AA27" s="57"/>
      <c r="AB27" s="30">
        <v>2500</v>
      </c>
      <c r="AC27" s="30" t="s">
        <v>17</v>
      </c>
      <c r="AD27" s="30"/>
      <c r="AE27" s="31">
        <v>107</v>
      </c>
      <c r="AF27" s="32">
        <v>3.22</v>
      </c>
      <c r="AG27" s="32">
        <v>5.65</v>
      </c>
      <c r="AH27" s="33">
        <v>249</v>
      </c>
      <c r="AI27" s="34">
        <v>1.31</v>
      </c>
    </row>
    <row r="28" spans="1:35" ht="12.75">
      <c r="A28" s="2"/>
      <c r="B28" s="2"/>
      <c r="C28" s="2"/>
      <c r="D28" s="2"/>
      <c r="E28" s="2"/>
      <c r="F28" s="2"/>
      <c r="G28" s="2"/>
      <c r="H28" s="2"/>
      <c r="I28" s="2"/>
      <c r="J28" s="2"/>
      <c r="T28" s="2"/>
      <c r="U28" s="2"/>
      <c r="V28" s="2"/>
      <c r="W28" s="2"/>
      <c r="X28" s="2"/>
      <c r="Y28" s="2"/>
      <c r="Z28" s="2"/>
      <c r="AA28" s="52" t="s">
        <v>19</v>
      </c>
      <c r="AB28" s="8">
        <v>300</v>
      </c>
      <c r="AC28" s="8" t="s">
        <v>7</v>
      </c>
      <c r="AD28" s="8"/>
      <c r="AE28" s="8">
        <v>148</v>
      </c>
      <c r="AF28" s="9">
        <v>0.78</v>
      </c>
      <c r="AG28" s="9">
        <v>0.94</v>
      </c>
      <c r="AH28" s="10">
        <v>42.5</v>
      </c>
      <c r="AI28" s="11">
        <v>1.24</v>
      </c>
    </row>
    <row r="29" spans="1:35" ht="12.75">
      <c r="A29" s="2"/>
      <c r="B29" s="2"/>
      <c r="C29" s="2"/>
      <c r="D29" s="2"/>
      <c r="E29" s="2"/>
      <c r="F29" s="2"/>
      <c r="G29" s="2"/>
      <c r="H29" s="2"/>
      <c r="I29" s="2"/>
      <c r="J29" s="2"/>
      <c r="T29" s="2"/>
      <c r="U29" s="2"/>
      <c r="V29" s="2"/>
      <c r="W29" s="2"/>
      <c r="X29" s="2"/>
      <c r="Y29" s="2"/>
      <c r="Z29" s="2"/>
      <c r="AA29" s="53"/>
      <c r="AB29" s="12">
        <v>400</v>
      </c>
      <c r="AC29" s="12" t="s">
        <v>8</v>
      </c>
      <c r="AD29" s="12"/>
      <c r="AE29" s="12">
        <v>148</v>
      </c>
      <c r="AF29" s="13">
        <v>0.93</v>
      </c>
      <c r="AG29" s="13">
        <v>1.24</v>
      </c>
      <c r="AH29" s="14">
        <v>55.8</v>
      </c>
      <c r="AI29" s="15">
        <v>1.25</v>
      </c>
    </row>
    <row r="30" spans="1:35" ht="12.75">
      <c r="A30" s="2"/>
      <c r="B30" s="2"/>
      <c r="C30" s="2"/>
      <c r="D30" s="2"/>
      <c r="E30" s="2"/>
      <c r="F30" s="2"/>
      <c r="G30" s="2"/>
      <c r="H30" s="2"/>
      <c r="I30" s="2"/>
      <c r="J30" s="2"/>
      <c r="T30" s="2"/>
      <c r="U30" s="2"/>
      <c r="V30" s="2"/>
      <c r="W30" s="2"/>
      <c r="X30" s="2"/>
      <c r="Y30" s="2"/>
      <c r="Z30" s="2"/>
      <c r="AA30" s="53"/>
      <c r="AB30" s="12">
        <v>500</v>
      </c>
      <c r="AC30" s="12" t="s">
        <v>9</v>
      </c>
      <c r="AD30" s="12"/>
      <c r="AE30" s="12">
        <v>148</v>
      </c>
      <c r="AF30" s="13">
        <v>1.09</v>
      </c>
      <c r="AG30" s="13">
        <v>1.52</v>
      </c>
      <c r="AH30" s="14">
        <v>68.9</v>
      </c>
      <c r="AI30" s="15">
        <v>1.26</v>
      </c>
    </row>
    <row r="31" spans="1:35" ht="12.75">
      <c r="A31" s="2"/>
      <c r="B31" s="2"/>
      <c r="C31" s="2"/>
      <c r="D31" s="2"/>
      <c r="E31" s="2"/>
      <c r="F31" s="2"/>
      <c r="G31" s="2"/>
      <c r="H31" s="2"/>
      <c r="I31" s="2"/>
      <c r="J31" s="2"/>
      <c r="T31" s="2"/>
      <c r="U31" s="2"/>
      <c r="V31" s="2"/>
      <c r="W31" s="2"/>
      <c r="X31" s="2"/>
      <c r="Y31" s="2"/>
      <c r="Z31" s="2"/>
      <c r="AA31" s="53"/>
      <c r="AB31" s="12">
        <v>600</v>
      </c>
      <c r="AC31" s="12" t="s">
        <v>10</v>
      </c>
      <c r="AD31" s="12"/>
      <c r="AE31" s="12">
        <v>148</v>
      </c>
      <c r="AF31" s="13">
        <v>1.25</v>
      </c>
      <c r="AG31" s="13">
        <v>1.81</v>
      </c>
      <c r="AH31" s="14">
        <v>81.9</v>
      </c>
      <c r="AI31" s="15">
        <v>1.27</v>
      </c>
    </row>
    <row r="32" spans="1:35" ht="12.75">
      <c r="A32" s="2"/>
      <c r="B32" s="2"/>
      <c r="C32" s="2"/>
      <c r="D32" s="2"/>
      <c r="E32" s="2"/>
      <c r="F32" s="2"/>
      <c r="G32" s="2"/>
      <c r="H32" s="2"/>
      <c r="I32" s="2"/>
      <c r="J32" s="2"/>
      <c r="T32" s="2"/>
      <c r="U32" s="2"/>
      <c r="V32" s="2"/>
      <c r="W32" s="2"/>
      <c r="X32" s="2"/>
      <c r="Y32" s="2"/>
      <c r="Z32" s="2"/>
      <c r="AA32" s="53"/>
      <c r="AB32" s="12">
        <v>750</v>
      </c>
      <c r="AC32" s="12" t="s">
        <v>11</v>
      </c>
      <c r="AD32" s="12"/>
      <c r="AE32" s="12">
        <v>148</v>
      </c>
      <c r="AF32" s="13">
        <v>1.49</v>
      </c>
      <c r="AG32" s="13">
        <v>2.26</v>
      </c>
      <c r="AH32" s="14">
        <v>101.2</v>
      </c>
      <c r="AI32" s="15">
        <v>1.28</v>
      </c>
    </row>
    <row r="33" spans="1:35" ht="12.75">
      <c r="A33" s="2"/>
      <c r="B33" s="2"/>
      <c r="C33" s="2"/>
      <c r="D33" s="2"/>
      <c r="E33" s="2"/>
      <c r="F33" s="2"/>
      <c r="G33" s="2"/>
      <c r="H33" s="2"/>
      <c r="I33" s="2"/>
      <c r="J33" s="2"/>
      <c r="T33" s="2"/>
      <c r="U33" s="2"/>
      <c r="V33" s="2"/>
      <c r="W33" s="2"/>
      <c r="X33" s="2"/>
      <c r="Y33" s="2"/>
      <c r="Z33" s="2"/>
      <c r="AA33" s="53"/>
      <c r="AB33" s="12">
        <v>900</v>
      </c>
      <c r="AC33" s="12" t="s">
        <v>12</v>
      </c>
      <c r="AD33" s="12"/>
      <c r="AE33" s="12">
        <v>148</v>
      </c>
      <c r="AF33" s="13">
        <v>1.73</v>
      </c>
      <c r="AG33" s="13">
        <v>2.69</v>
      </c>
      <c r="AH33" s="14">
        <v>120.4</v>
      </c>
      <c r="AI33" s="15">
        <v>1.29</v>
      </c>
    </row>
    <row r="34" spans="1:35" ht="12.75">
      <c r="A34" s="2"/>
      <c r="B34" s="2"/>
      <c r="C34" s="2"/>
      <c r="D34" s="2"/>
      <c r="E34" s="2"/>
      <c r="F34" s="2"/>
      <c r="G34" s="2"/>
      <c r="H34" s="2"/>
      <c r="I34" s="2"/>
      <c r="J34" s="2"/>
      <c r="T34" s="2"/>
      <c r="U34" s="2"/>
      <c r="V34" s="2"/>
      <c r="W34" s="2"/>
      <c r="X34" s="2"/>
      <c r="Y34" s="2"/>
      <c r="Z34" s="2"/>
      <c r="AA34" s="53"/>
      <c r="AB34" s="12">
        <v>1000</v>
      </c>
      <c r="AC34" s="12" t="s">
        <v>13</v>
      </c>
      <c r="AD34" s="12"/>
      <c r="AE34" s="12">
        <v>148</v>
      </c>
      <c r="AF34" s="13">
        <v>1.89</v>
      </c>
      <c r="AG34" s="13">
        <v>2.98</v>
      </c>
      <c r="AH34" s="14">
        <v>133.1</v>
      </c>
      <c r="AI34" s="15">
        <v>1.29</v>
      </c>
    </row>
    <row r="35" spans="1:35" ht="12.75">
      <c r="A35" s="2"/>
      <c r="B35" s="2"/>
      <c r="C35" s="2"/>
      <c r="D35" s="2"/>
      <c r="E35" s="2"/>
      <c r="F35" s="2"/>
      <c r="G35" s="2"/>
      <c r="H35" s="2"/>
      <c r="I35" s="2"/>
      <c r="J35" s="2"/>
      <c r="T35" s="2"/>
      <c r="U35" s="2"/>
      <c r="V35" s="2"/>
      <c r="W35" s="2"/>
      <c r="X35" s="2"/>
      <c r="Y35" s="2"/>
      <c r="Z35" s="2"/>
      <c r="AA35" s="53"/>
      <c r="AB35" s="12">
        <v>1500</v>
      </c>
      <c r="AC35" s="12" t="s">
        <v>14</v>
      </c>
      <c r="AD35" s="12"/>
      <c r="AE35" s="12">
        <v>148</v>
      </c>
      <c r="AF35" s="13">
        <v>2.68</v>
      </c>
      <c r="AG35" s="13">
        <v>4.44</v>
      </c>
      <c r="AH35" s="14">
        <v>196.4</v>
      </c>
      <c r="AI35" s="15">
        <v>1.3</v>
      </c>
    </row>
    <row r="36" spans="1:35" ht="12.75">
      <c r="A36" s="2"/>
      <c r="B36" s="2"/>
      <c r="C36" s="2"/>
      <c r="D36" s="2"/>
      <c r="E36" s="2"/>
      <c r="F36" s="2"/>
      <c r="G36" s="2"/>
      <c r="H36" s="2"/>
      <c r="I36" s="2"/>
      <c r="J36" s="2"/>
      <c r="T36" s="2"/>
      <c r="U36" s="2"/>
      <c r="V36" s="2"/>
      <c r="W36" s="2"/>
      <c r="X36" s="2"/>
      <c r="Y36" s="2"/>
      <c r="Z36" s="2"/>
      <c r="AA36" s="53"/>
      <c r="AB36" s="12">
        <v>1800</v>
      </c>
      <c r="AC36" s="12" t="s">
        <v>15</v>
      </c>
      <c r="AD36" s="12"/>
      <c r="AE36" s="12">
        <v>148</v>
      </c>
      <c r="AF36" s="13">
        <v>3.16</v>
      </c>
      <c r="AG36" s="13">
        <v>5.31</v>
      </c>
      <c r="AH36" s="14">
        <v>234.3</v>
      </c>
      <c r="AI36" s="15">
        <v>1.3</v>
      </c>
    </row>
    <row r="37" spans="1:35" ht="12.75">
      <c r="A37" s="2"/>
      <c r="B37" s="2"/>
      <c r="C37" s="2"/>
      <c r="D37" s="2"/>
      <c r="E37" s="2"/>
      <c r="F37" s="2"/>
      <c r="G37" s="2"/>
      <c r="H37" s="2"/>
      <c r="I37" s="2"/>
      <c r="J37" s="2"/>
      <c r="T37" s="2"/>
      <c r="U37" s="2"/>
      <c r="V37" s="2"/>
      <c r="W37" s="2"/>
      <c r="X37" s="2"/>
      <c r="Y37" s="2"/>
      <c r="Z37" s="2"/>
      <c r="AA37" s="53"/>
      <c r="AB37" s="12">
        <v>2000</v>
      </c>
      <c r="AC37" s="12" t="s">
        <v>16</v>
      </c>
      <c r="AD37" s="12"/>
      <c r="AE37" s="12">
        <v>148</v>
      </c>
      <c r="AF37" s="13">
        <v>3.48</v>
      </c>
      <c r="AG37" s="13">
        <v>5.88</v>
      </c>
      <c r="AH37" s="14">
        <v>259.6</v>
      </c>
      <c r="AI37" s="15">
        <v>1.3</v>
      </c>
    </row>
    <row r="38" spans="1:35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T38" s="2"/>
      <c r="U38" s="2"/>
      <c r="V38" s="2"/>
      <c r="W38" s="2"/>
      <c r="X38" s="2"/>
      <c r="Y38" s="2"/>
      <c r="Z38" s="2"/>
      <c r="AA38" s="54"/>
      <c r="AB38" s="16">
        <v>2500</v>
      </c>
      <c r="AC38" s="16" t="s">
        <v>17</v>
      </c>
      <c r="AD38" s="16"/>
      <c r="AE38" s="16">
        <v>148</v>
      </c>
      <c r="AF38" s="17">
        <v>4.27</v>
      </c>
      <c r="AG38" s="17">
        <v>7.34</v>
      </c>
      <c r="AH38" s="18">
        <v>323.1</v>
      </c>
      <c r="AI38" s="19">
        <v>1.3</v>
      </c>
    </row>
    <row r="39" spans="1:35" ht="12.75">
      <c r="A39" s="2"/>
      <c r="B39" s="2"/>
      <c r="C39" s="2"/>
      <c r="D39" s="2"/>
      <c r="E39" s="2"/>
      <c r="F39" s="2"/>
      <c r="G39" s="2"/>
      <c r="H39" s="2"/>
      <c r="I39" s="2"/>
      <c r="J39" s="2"/>
      <c r="T39" s="2"/>
      <c r="U39" s="2"/>
      <c r="V39" s="2"/>
      <c r="W39" s="2"/>
      <c r="X39" s="2"/>
      <c r="Y39" s="2"/>
      <c r="Z39" s="2"/>
      <c r="AA39" s="55" t="s">
        <v>0</v>
      </c>
      <c r="AB39" s="20">
        <v>300</v>
      </c>
      <c r="AC39" s="20" t="s">
        <v>7</v>
      </c>
      <c r="AD39" s="20"/>
      <c r="AE39" s="21">
        <v>189</v>
      </c>
      <c r="AF39" s="22">
        <v>0.97</v>
      </c>
      <c r="AG39" s="22">
        <v>1.2</v>
      </c>
      <c r="AH39" s="23">
        <v>51.6</v>
      </c>
      <c r="AI39" s="24">
        <v>1.3</v>
      </c>
    </row>
    <row r="40" spans="1:35" ht="12.75">
      <c r="A40" s="2"/>
      <c r="B40" s="2"/>
      <c r="C40" s="2"/>
      <c r="D40" s="2"/>
      <c r="E40" s="2"/>
      <c r="F40" s="2"/>
      <c r="G40" s="2"/>
      <c r="H40" s="2"/>
      <c r="I40" s="2"/>
      <c r="J40" s="2"/>
      <c r="T40" s="2"/>
      <c r="U40" s="2"/>
      <c r="V40" s="2"/>
      <c r="W40" s="2"/>
      <c r="X40" s="2"/>
      <c r="Y40" s="2"/>
      <c r="Z40" s="2"/>
      <c r="AA40" s="56"/>
      <c r="AB40" s="25">
        <v>400</v>
      </c>
      <c r="AC40" s="25" t="s">
        <v>8</v>
      </c>
      <c r="AD40" s="25"/>
      <c r="AE40" s="26">
        <v>189</v>
      </c>
      <c r="AF40" s="27">
        <v>1.17</v>
      </c>
      <c r="AG40" s="27">
        <v>1.57</v>
      </c>
      <c r="AH40" s="28">
        <v>67.2</v>
      </c>
      <c r="AI40" s="29">
        <v>1.3</v>
      </c>
    </row>
    <row r="41" spans="1:35" ht="12.75">
      <c r="A41" s="2"/>
      <c r="B41" s="2"/>
      <c r="C41" s="2"/>
      <c r="D41" s="2"/>
      <c r="E41" s="2"/>
      <c r="F41" s="2"/>
      <c r="G41" s="2"/>
      <c r="H41" s="2"/>
      <c r="I41" s="2"/>
      <c r="J41" s="2"/>
      <c r="T41" s="2"/>
      <c r="U41" s="2"/>
      <c r="V41" s="2"/>
      <c r="W41" s="2"/>
      <c r="X41" s="2"/>
      <c r="Y41" s="2"/>
      <c r="Z41" s="2"/>
      <c r="AA41" s="56"/>
      <c r="AB41" s="25">
        <v>500</v>
      </c>
      <c r="AC41" s="25" t="s">
        <v>9</v>
      </c>
      <c r="AD41" s="25"/>
      <c r="AE41" s="26">
        <v>189</v>
      </c>
      <c r="AF41" s="27">
        <v>1.63</v>
      </c>
      <c r="AG41" s="27">
        <v>1.93</v>
      </c>
      <c r="AH41" s="28">
        <v>82.6</v>
      </c>
      <c r="AI41" s="29">
        <v>1.29</v>
      </c>
    </row>
    <row r="42" spans="1:35" ht="12.75">
      <c r="A42" s="2"/>
      <c r="B42" s="2"/>
      <c r="C42" s="2"/>
      <c r="D42" s="2"/>
      <c r="E42" s="2"/>
      <c r="F42" s="2"/>
      <c r="G42" s="2"/>
      <c r="H42" s="2"/>
      <c r="I42" s="2"/>
      <c r="J42" s="2"/>
      <c r="T42" s="2"/>
      <c r="U42" s="2"/>
      <c r="V42" s="2"/>
      <c r="W42" s="2"/>
      <c r="X42" s="2"/>
      <c r="Y42" s="2"/>
      <c r="Z42" s="2"/>
      <c r="AA42" s="56"/>
      <c r="AB42" s="25">
        <v>600</v>
      </c>
      <c r="AC42" s="25" t="s">
        <v>10</v>
      </c>
      <c r="AD42" s="25"/>
      <c r="AE42" s="26">
        <v>189</v>
      </c>
      <c r="AF42" s="27">
        <v>1.56</v>
      </c>
      <c r="AG42" s="27">
        <v>2.3</v>
      </c>
      <c r="AH42" s="28">
        <v>97.8</v>
      </c>
      <c r="AI42" s="29">
        <v>1.29</v>
      </c>
    </row>
    <row r="43" spans="1:35" ht="12.75">
      <c r="A43" s="2"/>
      <c r="B43" s="2"/>
      <c r="C43" s="2"/>
      <c r="D43" s="2"/>
      <c r="E43" s="2"/>
      <c r="F43" s="2"/>
      <c r="G43" s="2"/>
      <c r="H43" s="2"/>
      <c r="I43" s="2"/>
      <c r="J43" s="2"/>
      <c r="T43" s="2"/>
      <c r="U43" s="2"/>
      <c r="V43" s="2"/>
      <c r="W43" s="2"/>
      <c r="X43" s="2"/>
      <c r="Y43" s="2"/>
      <c r="Z43" s="2"/>
      <c r="AA43" s="56"/>
      <c r="AB43" s="25">
        <v>750</v>
      </c>
      <c r="AC43" s="25" t="s">
        <v>11</v>
      </c>
      <c r="AD43" s="25"/>
      <c r="AE43" s="26">
        <v>189</v>
      </c>
      <c r="AF43" s="27">
        <v>1.86</v>
      </c>
      <c r="AG43" s="27">
        <v>2.84</v>
      </c>
      <c r="AH43" s="28">
        <v>120.4</v>
      </c>
      <c r="AI43" s="29">
        <v>1.28</v>
      </c>
    </row>
    <row r="44" spans="1:35" ht="12.75">
      <c r="A44" s="2"/>
      <c r="B44" s="2"/>
      <c r="C44" s="2"/>
      <c r="D44" s="2"/>
      <c r="E44" s="2"/>
      <c r="F44" s="2"/>
      <c r="G44" s="2"/>
      <c r="H44" s="2"/>
      <c r="I44" s="2"/>
      <c r="J44" s="2"/>
      <c r="T44" s="2"/>
      <c r="U44" s="2"/>
      <c r="V44" s="2"/>
      <c r="W44" s="2"/>
      <c r="X44" s="2"/>
      <c r="Y44" s="2"/>
      <c r="Z44" s="2"/>
      <c r="AA44" s="56"/>
      <c r="AB44" s="25">
        <v>900</v>
      </c>
      <c r="AC44" s="25" t="s">
        <v>12</v>
      </c>
      <c r="AD44" s="25"/>
      <c r="AE44" s="26">
        <v>189</v>
      </c>
      <c r="AF44" s="27">
        <v>2.16</v>
      </c>
      <c r="AG44" s="27">
        <v>3.38</v>
      </c>
      <c r="AH44" s="28">
        <v>142.7</v>
      </c>
      <c r="AI44" s="29">
        <v>1.28</v>
      </c>
    </row>
    <row r="45" spans="1:35" ht="12.75">
      <c r="A45" s="2"/>
      <c r="B45" s="2"/>
      <c r="C45" s="2"/>
      <c r="D45" s="2"/>
      <c r="E45" s="2"/>
      <c r="F45" s="2"/>
      <c r="G45" s="2"/>
      <c r="H45" s="2"/>
      <c r="I45" s="2"/>
      <c r="J45" s="2"/>
      <c r="T45" s="2"/>
      <c r="U45" s="2"/>
      <c r="V45" s="2"/>
      <c r="W45" s="2"/>
      <c r="X45" s="2"/>
      <c r="Y45" s="2"/>
      <c r="Z45" s="2"/>
      <c r="AA45" s="56"/>
      <c r="AB45" s="25">
        <v>1000</v>
      </c>
      <c r="AC45" s="25" t="s">
        <v>13</v>
      </c>
      <c r="AD45" s="25"/>
      <c r="AE45" s="26">
        <v>189</v>
      </c>
      <c r="AF45" s="27">
        <v>2.36</v>
      </c>
      <c r="AG45" s="27">
        <v>3.75</v>
      </c>
      <c r="AH45" s="28">
        <v>157.6</v>
      </c>
      <c r="AI45" s="29">
        <v>1.29</v>
      </c>
    </row>
    <row r="46" spans="1:35" ht="12.75">
      <c r="A46" s="2"/>
      <c r="B46" s="2"/>
      <c r="C46" s="2"/>
      <c r="D46" s="2"/>
      <c r="E46" s="2"/>
      <c r="F46" s="2"/>
      <c r="G46" s="2"/>
      <c r="H46" s="2"/>
      <c r="I46" s="2"/>
      <c r="J46" s="2"/>
      <c r="T46" s="2"/>
      <c r="U46" s="2"/>
      <c r="V46" s="2"/>
      <c r="W46" s="2"/>
      <c r="X46" s="2"/>
      <c r="Y46" s="2"/>
      <c r="Z46" s="2"/>
      <c r="AA46" s="56"/>
      <c r="AB46" s="25">
        <v>1500</v>
      </c>
      <c r="AC46" s="25" t="s">
        <v>14</v>
      </c>
      <c r="AD46" s="25"/>
      <c r="AE46" s="26">
        <v>189</v>
      </c>
      <c r="AF46" s="27">
        <v>3.35</v>
      </c>
      <c r="AG46" s="27">
        <v>5.57</v>
      </c>
      <c r="AH46" s="28">
        <v>231.8</v>
      </c>
      <c r="AI46" s="29">
        <v>1.32</v>
      </c>
    </row>
    <row r="47" spans="1:35" ht="12.75">
      <c r="A47" s="2"/>
      <c r="B47" s="2"/>
      <c r="C47" s="2"/>
      <c r="D47" s="2"/>
      <c r="E47" s="2"/>
      <c r="F47" s="2"/>
      <c r="G47" s="2"/>
      <c r="H47" s="2"/>
      <c r="I47" s="2"/>
      <c r="J47" s="2"/>
      <c r="T47" s="2"/>
      <c r="U47" s="2"/>
      <c r="V47" s="2"/>
      <c r="W47" s="2"/>
      <c r="X47" s="2"/>
      <c r="Y47" s="2"/>
      <c r="Z47" s="2"/>
      <c r="AA47" s="56"/>
      <c r="AB47" s="25">
        <v>1800</v>
      </c>
      <c r="AC47" s="25" t="s">
        <v>15</v>
      </c>
      <c r="AD47" s="25"/>
      <c r="AE47" s="26">
        <v>189</v>
      </c>
      <c r="AF47" s="27">
        <v>3.95</v>
      </c>
      <c r="AG47" s="27">
        <v>6.65</v>
      </c>
      <c r="AH47" s="28">
        <v>276.5</v>
      </c>
      <c r="AI47" s="29">
        <v>1.34</v>
      </c>
    </row>
    <row r="48" spans="1:35" ht="12.75">
      <c r="A48" s="2"/>
      <c r="B48" s="2"/>
      <c r="C48" s="2"/>
      <c r="D48" s="2"/>
      <c r="E48" s="2"/>
      <c r="F48" s="2"/>
      <c r="G48" s="2"/>
      <c r="H48" s="2"/>
      <c r="I48" s="2"/>
      <c r="J48" s="2"/>
      <c r="T48" s="2"/>
      <c r="U48" s="2"/>
      <c r="V48" s="2"/>
      <c r="W48" s="2"/>
      <c r="X48" s="2"/>
      <c r="Y48" s="2"/>
      <c r="Z48" s="2"/>
      <c r="AA48" s="56"/>
      <c r="AB48" s="25">
        <v>2000</v>
      </c>
      <c r="AC48" s="25" t="s">
        <v>16</v>
      </c>
      <c r="AD48" s="25"/>
      <c r="AE48" s="26">
        <v>189</v>
      </c>
      <c r="AF48" s="27">
        <v>4.35</v>
      </c>
      <c r="AG48" s="27">
        <v>7.38</v>
      </c>
      <c r="AH48" s="28">
        <v>306.5</v>
      </c>
      <c r="AI48" s="29">
        <v>1.33</v>
      </c>
    </row>
    <row r="49" spans="1:35" ht="13.5" thickBot="1">
      <c r="A49" s="2"/>
      <c r="B49" s="2"/>
      <c r="C49" s="2"/>
      <c r="D49" s="2"/>
      <c r="E49" s="2"/>
      <c r="F49" s="2"/>
      <c r="G49" s="2"/>
      <c r="H49" s="2"/>
      <c r="I49" s="2"/>
      <c r="J49" s="2"/>
      <c r="T49" s="2"/>
      <c r="U49" s="2"/>
      <c r="V49" s="2"/>
      <c r="W49" s="2"/>
      <c r="X49" s="2"/>
      <c r="Y49" s="2"/>
      <c r="Z49" s="2"/>
      <c r="AA49" s="57"/>
      <c r="AB49" s="30">
        <v>2500</v>
      </c>
      <c r="AC49" s="30" t="s">
        <v>17</v>
      </c>
      <c r="AD49" s="30"/>
      <c r="AE49" s="31">
        <v>189</v>
      </c>
      <c r="AF49" s="32">
        <v>5.34</v>
      </c>
      <c r="AG49" s="32">
        <v>9.19</v>
      </c>
      <c r="AH49" s="33">
        <v>382.4</v>
      </c>
      <c r="AI49" s="34">
        <v>1.3</v>
      </c>
    </row>
    <row r="50" spans="1:35" ht="12.75">
      <c r="A50" s="2"/>
      <c r="B50" s="2"/>
      <c r="C50" s="2"/>
      <c r="D50" s="2"/>
      <c r="E50" s="2"/>
      <c r="F50" s="2"/>
      <c r="G50" s="2"/>
      <c r="H50" s="2"/>
      <c r="I50" s="2"/>
      <c r="J50" s="2"/>
      <c r="T50" s="2"/>
      <c r="U50" s="2"/>
      <c r="V50" s="2"/>
      <c r="W50" s="2"/>
      <c r="X50" s="2"/>
      <c r="Y50" s="2"/>
      <c r="Z50" s="2"/>
      <c r="AA50" s="52" t="s">
        <v>20</v>
      </c>
      <c r="AB50" s="8">
        <v>300</v>
      </c>
      <c r="AC50" s="8" t="s">
        <v>7</v>
      </c>
      <c r="AD50" s="8"/>
      <c r="AE50" s="8">
        <v>230</v>
      </c>
      <c r="AF50" s="9">
        <v>1.16</v>
      </c>
      <c r="AG50" s="9">
        <v>1.6</v>
      </c>
      <c r="AH50" s="10">
        <v>62.2</v>
      </c>
      <c r="AI50" s="11">
        <v>1.31</v>
      </c>
    </row>
    <row r="51" spans="1:35" ht="12.75">
      <c r="A51" s="2"/>
      <c r="B51" s="2"/>
      <c r="C51" s="2"/>
      <c r="D51" s="2"/>
      <c r="E51" s="2"/>
      <c r="F51" s="2"/>
      <c r="G51" s="2"/>
      <c r="H51" s="2"/>
      <c r="I51" s="2"/>
      <c r="J51" s="2"/>
      <c r="T51" s="2"/>
      <c r="U51" s="2"/>
      <c r="V51" s="2"/>
      <c r="W51" s="2"/>
      <c r="X51" s="2"/>
      <c r="Y51" s="2"/>
      <c r="Z51" s="2"/>
      <c r="AA51" s="53"/>
      <c r="AB51" s="12">
        <v>400</v>
      </c>
      <c r="AC51" s="12" t="s">
        <v>8</v>
      </c>
      <c r="AD51" s="12"/>
      <c r="AE51" s="12">
        <v>230</v>
      </c>
      <c r="AF51" s="13">
        <v>1.39</v>
      </c>
      <c r="AG51" s="13">
        <v>2.04</v>
      </c>
      <c r="AH51" s="14">
        <v>81.5</v>
      </c>
      <c r="AI51" s="15">
        <v>1.31</v>
      </c>
    </row>
    <row r="52" spans="1:35" ht="12.75">
      <c r="A52" s="2"/>
      <c r="B52" s="2"/>
      <c r="C52" s="2"/>
      <c r="D52" s="2"/>
      <c r="E52" s="2"/>
      <c r="F52" s="2"/>
      <c r="G52" s="2"/>
      <c r="H52" s="2"/>
      <c r="I52" s="2"/>
      <c r="J52" s="2"/>
      <c r="T52" s="2"/>
      <c r="U52" s="2"/>
      <c r="V52" s="2"/>
      <c r="W52" s="2"/>
      <c r="X52" s="2"/>
      <c r="Y52" s="2"/>
      <c r="Z52" s="2"/>
      <c r="AA52" s="53"/>
      <c r="AB52" s="12">
        <v>500</v>
      </c>
      <c r="AC52" s="12" t="s">
        <v>9</v>
      </c>
      <c r="AD52" s="12"/>
      <c r="AE52" s="12">
        <v>230</v>
      </c>
      <c r="AF52" s="13">
        <v>1.63</v>
      </c>
      <c r="AG52" s="13">
        <v>2.47</v>
      </c>
      <c r="AH52" s="14">
        <v>100.6</v>
      </c>
      <c r="AI52" s="15">
        <v>1.31</v>
      </c>
    </row>
    <row r="53" spans="1:35" ht="12.75">
      <c r="A53" s="2"/>
      <c r="B53" s="2"/>
      <c r="C53" s="2"/>
      <c r="D53" s="2"/>
      <c r="E53" s="2"/>
      <c r="F53" s="2"/>
      <c r="G53" s="2"/>
      <c r="H53" s="2"/>
      <c r="I53" s="2"/>
      <c r="J53" s="2"/>
      <c r="T53" s="2"/>
      <c r="U53" s="2"/>
      <c r="V53" s="2"/>
      <c r="W53" s="2"/>
      <c r="X53" s="2"/>
      <c r="Y53" s="2"/>
      <c r="Z53" s="2"/>
      <c r="AA53" s="53"/>
      <c r="AB53" s="12">
        <v>600</v>
      </c>
      <c r="AC53" s="12" t="s">
        <v>10</v>
      </c>
      <c r="AD53" s="12"/>
      <c r="AE53" s="12">
        <v>230</v>
      </c>
      <c r="AF53" s="13">
        <v>1.87</v>
      </c>
      <c r="AG53" s="13">
        <v>2.91</v>
      </c>
      <c r="AH53" s="14">
        <v>119.4</v>
      </c>
      <c r="AI53" s="15">
        <v>1.3</v>
      </c>
    </row>
    <row r="54" spans="1:35" ht="12.75">
      <c r="A54" s="2"/>
      <c r="B54" s="2"/>
      <c r="C54" s="2"/>
      <c r="D54" s="2"/>
      <c r="E54" s="2"/>
      <c r="F54" s="2"/>
      <c r="G54" s="2"/>
      <c r="H54" s="2"/>
      <c r="I54" s="2"/>
      <c r="J54" s="2"/>
      <c r="T54" s="2"/>
      <c r="U54" s="2"/>
      <c r="V54" s="2"/>
      <c r="W54" s="2"/>
      <c r="X54" s="2"/>
      <c r="Y54" s="2"/>
      <c r="Z54" s="2"/>
      <c r="AA54" s="53"/>
      <c r="AB54" s="12">
        <v>750</v>
      </c>
      <c r="AC54" s="12" t="s">
        <v>11</v>
      </c>
      <c r="AD54" s="12"/>
      <c r="AE54" s="12">
        <v>230</v>
      </c>
      <c r="AF54" s="13">
        <v>2.23</v>
      </c>
      <c r="AG54" s="13">
        <v>3.57</v>
      </c>
      <c r="AH54" s="14">
        <v>147.2</v>
      </c>
      <c r="AI54" s="15">
        <v>1.3</v>
      </c>
    </row>
    <row r="55" spans="1:35" ht="12.75">
      <c r="A55" s="2"/>
      <c r="B55" s="2"/>
      <c r="C55" s="2"/>
      <c r="D55" s="2"/>
      <c r="E55" s="2"/>
      <c r="F55" s="2"/>
      <c r="G55" s="2"/>
      <c r="H55" s="2"/>
      <c r="I55" s="2"/>
      <c r="J55" s="2"/>
      <c r="T55" s="2"/>
      <c r="U55" s="2"/>
      <c r="V55" s="2"/>
      <c r="W55" s="2"/>
      <c r="X55" s="2"/>
      <c r="Y55" s="2"/>
      <c r="Z55" s="2"/>
      <c r="AA55" s="53"/>
      <c r="AB55" s="12">
        <v>900</v>
      </c>
      <c r="AC55" s="12" t="s">
        <v>12</v>
      </c>
      <c r="AD55" s="12"/>
      <c r="AE55" s="12">
        <v>230</v>
      </c>
      <c r="AF55" s="13">
        <v>2.59</v>
      </c>
      <c r="AG55" s="13">
        <v>4.21</v>
      </c>
      <c r="AH55" s="14">
        <v>174.6</v>
      </c>
      <c r="AI55" s="15">
        <v>1.3</v>
      </c>
    </row>
    <row r="56" spans="1:35" ht="12.75">
      <c r="A56" s="2"/>
      <c r="B56" s="2"/>
      <c r="C56" s="2"/>
      <c r="D56" s="2"/>
      <c r="E56" s="2"/>
      <c r="F56" s="2"/>
      <c r="G56" s="2"/>
      <c r="H56" s="2"/>
      <c r="I56" s="2"/>
      <c r="J56" s="2"/>
      <c r="T56" s="2"/>
      <c r="U56" s="2"/>
      <c r="V56" s="2"/>
      <c r="W56" s="2"/>
      <c r="X56" s="2"/>
      <c r="Y56" s="2"/>
      <c r="Z56" s="2"/>
      <c r="AA56" s="53"/>
      <c r="AB56" s="12">
        <v>1000</v>
      </c>
      <c r="AC56" s="12" t="s">
        <v>13</v>
      </c>
      <c r="AD56" s="12"/>
      <c r="AE56" s="12">
        <v>230</v>
      </c>
      <c r="AF56" s="13">
        <v>2.83</v>
      </c>
      <c r="AG56" s="13">
        <v>4.65</v>
      </c>
      <c r="AH56" s="14">
        <v>192.7</v>
      </c>
      <c r="AI56" s="15">
        <v>1.3</v>
      </c>
    </row>
    <row r="57" spans="1:35" ht="12.75">
      <c r="A57" s="2"/>
      <c r="B57" s="2"/>
      <c r="C57" s="2"/>
      <c r="D57" s="2"/>
      <c r="E57" s="2"/>
      <c r="F57" s="2"/>
      <c r="G57" s="2"/>
      <c r="H57" s="2"/>
      <c r="I57" s="2"/>
      <c r="J57" s="2"/>
      <c r="T57" s="2"/>
      <c r="U57" s="2"/>
      <c r="V57" s="2"/>
      <c r="W57" s="2"/>
      <c r="X57" s="2"/>
      <c r="Y57" s="2"/>
      <c r="Z57" s="2"/>
      <c r="AA57" s="53"/>
      <c r="AB57" s="12">
        <v>1500</v>
      </c>
      <c r="AC57" s="12" t="s">
        <v>14</v>
      </c>
      <c r="AD57" s="12"/>
      <c r="AE57" s="12">
        <v>230</v>
      </c>
      <c r="AF57" s="13">
        <v>4.02</v>
      </c>
      <c r="AG57" s="13">
        <v>6.84</v>
      </c>
      <c r="AH57" s="14">
        <v>281.6</v>
      </c>
      <c r="AI57" s="15">
        <v>1.3</v>
      </c>
    </row>
    <row r="58" spans="1:35" ht="12.75">
      <c r="A58" s="2"/>
      <c r="B58" s="2"/>
      <c r="C58" s="2"/>
      <c r="D58" s="2"/>
      <c r="E58" s="2"/>
      <c r="F58" s="2"/>
      <c r="G58" s="2"/>
      <c r="H58" s="2"/>
      <c r="I58" s="2"/>
      <c r="J58" s="2"/>
      <c r="T58" s="2"/>
      <c r="U58" s="2"/>
      <c r="V58" s="2"/>
      <c r="W58" s="2"/>
      <c r="X58" s="2"/>
      <c r="Y58" s="2"/>
      <c r="Z58" s="2"/>
      <c r="AA58" s="53"/>
      <c r="AB58" s="12">
        <v>1800</v>
      </c>
      <c r="AC58" s="12" t="s">
        <v>15</v>
      </c>
      <c r="AD58" s="12"/>
      <c r="AE58" s="12">
        <v>230</v>
      </c>
      <c r="AF58" s="13">
        <v>4.73</v>
      </c>
      <c r="AG58" s="13">
        <v>8.14</v>
      </c>
      <c r="AH58" s="14">
        <v>334</v>
      </c>
      <c r="AI58" s="15">
        <v>1.31</v>
      </c>
    </row>
    <row r="59" spans="1:35" ht="12.75">
      <c r="A59" s="2"/>
      <c r="B59" s="2"/>
      <c r="C59" s="2"/>
      <c r="D59" s="2"/>
      <c r="E59" s="2"/>
      <c r="F59" s="2"/>
      <c r="G59" s="2"/>
      <c r="H59" s="2"/>
      <c r="I59" s="2"/>
      <c r="J59" s="2"/>
      <c r="T59" s="2"/>
      <c r="U59" s="2"/>
      <c r="V59" s="2"/>
      <c r="W59" s="2"/>
      <c r="X59" s="2"/>
      <c r="Y59" s="2"/>
      <c r="Z59" s="2"/>
      <c r="AA59" s="53"/>
      <c r="AB59" s="12">
        <v>2000</v>
      </c>
      <c r="AC59" s="12" t="s">
        <v>16</v>
      </c>
      <c r="AD59" s="12"/>
      <c r="AE59" s="12">
        <v>230</v>
      </c>
      <c r="AF59" s="13">
        <v>5.21</v>
      </c>
      <c r="AG59" s="13">
        <v>9.01</v>
      </c>
      <c r="AH59" s="14">
        <v>368.5</v>
      </c>
      <c r="AI59" s="15">
        <v>1.32</v>
      </c>
    </row>
    <row r="60" spans="1:35" ht="13.5" thickBot="1">
      <c r="A60" s="2"/>
      <c r="B60" s="2"/>
      <c r="C60" s="2"/>
      <c r="D60" s="2"/>
      <c r="E60" s="2"/>
      <c r="F60" s="2"/>
      <c r="G60" s="2"/>
      <c r="H60" s="2"/>
      <c r="I60" s="2"/>
      <c r="J60" s="2"/>
      <c r="T60" s="2"/>
      <c r="U60" s="2"/>
      <c r="V60" s="2"/>
      <c r="W60" s="2"/>
      <c r="X60" s="2"/>
      <c r="Y60" s="2"/>
      <c r="Z60" s="2"/>
      <c r="AA60" s="54"/>
      <c r="AB60" s="16">
        <v>2500</v>
      </c>
      <c r="AC60" s="16" t="s">
        <v>17</v>
      </c>
      <c r="AD60" s="16"/>
      <c r="AE60" s="16">
        <v>230</v>
      </c>
      <c r="AF60" s="17">
        <v>6.4</v>
      </c>
      <c r="AG60" s="17">
        <v>11.19</v>
      </c>
      <c r="AH60" s="18">
        <v>453.8</v>
      </c>
      <c r="AI60" s="19">
        <v>1.33</v>
      </c>
    </row>
    <row r="61" spans="1:32" ht="12.75">
      <c r="A61" s="2"/>
      <c r="B61" s="2"/>
      <c r="C61" s="2"/>
      <c r="D61" s="2"/>
      <c r="E61" s="2"/>
      <c r="F61" s="2"/>
      <c r="G61" s="2"/>
      <c r="H61" s="2"/>
      <c r="I61" s="2"/>
      <c r="J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.75">
      <c r="A62" s="2"/>
      <c r="B62" s="2"/>
      <c r="C62" s="2"/>
      <c r="D62" s="2"/>
      <c r="E62" s="2"/>
      <c r="F62" s="2"/>
      <c r="G62" s="2"/>
      <c r="H62" s="2"/>
      <c r="I62" s="2"/>
      <c r="J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2.75">
      <c r="A63" s="2"/>
      <c r="B63" s="2"/>
      <c r="C63" s="2"/>
      <c r="D63" s="2"/>
      <c r="E63" s="2"/>
      <c r="F63" s="2"/>
      <c r="G63" s="2"/>
      <c r="H63" s="2"/>
      <c r="I63" s="2"/>
      <c r="J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>
      <c r="A64" s="2"/>
      <c r="B64" s="2"/>
      <c r="C64" s="2"/>
      <c r="D64" s="2"/>
      <c r="E64" s="2"/>
      <c r="F64" s="2"/>
      <c r="G64" s="2"/>
      <c r="H64" s="2"/>
      <c r="I64" s="2"/>
      <c r="J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>
      <c r="A65" s="2"/>
      <c r="B65" s="2"/>
      <c r="C65" s="2"/>
      <c r="D65" s="2"/>
      <c r="E65" s="2"/>
      <c r="F65" s="2"/>
      <c r="G65" s="2"/>
      <c r="H65" s="2"/>
      <c r="I65" s="2"/>
      <c r="J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>
      <c r="A66" s="2"/>
      <c r="B66" s="2"/>
      <c r="C66" s="2"/>
      <c r="D66" s="2"/>
      <c r="E66" s="2"/>
      <c r="F66" s="2"/>
      <c r="G66" s="2"/>
      <c r="H66" s="2"/>
      <c r="I66" s="2"/>
      <c r="J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2.75">
      <c r="A67" s="2"/>
      <c r="B67" s="2"/>
      <c r="C67" s="2"/>
      <c r="D67" s="2"/>
      <c r="E67" s="2"/>
      <c r="F67" s="2"/>
      <c r="G67" s="2"/>
      <c r="H67" s="2"/>
      <c r="I67" s="2"/>
      <c r="J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2.75">
      <c r="A68" s="2"/>
      <c r="B68" s="2"/>
      <c r="C68" s="2"/>
      <c r="D68" s="2"/>
      <c r="E68" s="2"/>
      <c r="F68" s="2"/>
      <c r="G68" s="2"/>
      <c r="H68" s="2"/>
      <c r="I68" s="2"/>
      <c r="J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2.75">
      <c r="A69" s="2"/>
      <c r="B69" s="2"/>
      <c r="C69" s="2"/>
      <c r="D69" s="2"/>
      <c r="E69" s="2"/>
      <c r="F69" s="2"/>
      <c r="G69" s="2"/>
      <c r="H69" s="2"/>
      <c r="I69" s="2"/>
      <c r="J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</sheetData>
  <sheetProtection password="DF8B" sheet="1" objects="1" scenarios="1" insertColumns="0" insertRows="0" insertHyperlinks="0" sort="0" autoFilter="0" pivotTables="0"/>
  <mergeCells count="35">
    <mergeCell ref="D6:D7"/>
    <mergeCell ref="D4:D5"/>
    <mergeCell ref="M4:M5"/>
    <mergeCell ref="L4:L5"/>
    <mergeCell ref="K4:K5"/>
    <mergeCell ref="I4:I5"/>
    <mergeCell ref="J4:J5"/>
    <mergeCell ref="H4:H5"/>
    <mergeCell ref="G4:G5"/>
    <mergeCell ref="F4:F5"/>
    <mergeCell ref="E4:E5"/>
    <mergeCell ref="O6:O7"/>
    <mergeCell ref="P6:P7"/>
    <mergeCell ref="Q6:Q7"/>
    <mergeCell ref="O5:Q5"/>
    <mergeCell ref="N6:N7"/>
    <mergeCell ref="N4:N5"/>
    <mergeCell ref="F6:F7"/>
    <mergeCell ref="G6:G7"/>
    <mergeCell ref="M6:M7"/>
    <mergeCell ref="E6:E7"/>
    <mergeCell ref="AA50:AA60"/>
    <mergeCell ref="AA39:AA49"/>
    <mergeCell ref="AA28:AA38"/>
    <mergeCell ref="AA17:AA27"/>
    <mergeCell ref="AA6:AA16"/>
    <mergeCell ref="H6:H7"/>
    <mergeCell ref="I6:I7"/>
    <mergeCell ref="K6:K7"/>
    <mergeCell ref="L6:L7"/>
    <mergeCell ref="R4:R5"/>
    <mergeCell ref="R6:R7"/>
    <mergeCell ref="S4:S5"/>
    <mergeCell ref="S6:S7"/>
    <mergeCell ref="J6:J7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ISAN Radiátory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Pospíšil</dc:creator>
  <cp:keywords/>
  <dc:description/>
  <cp:lastModifiedBy>Thomas</cp:lastModifiedBy>
  <cp:lastPrinted>2008-06-09T13:56:14Z</cp:lastPrinted>
  <dcterms:created xsi:type="dcterms:W3CDTF">2008-06-09T12:38:59Z</dcterms:created>
  <dcterms:modified xsi:type="dcterms:W3CDTF">2014-05-13T06:48:50Z</dcterms:modified>
  <cp:category/>
  <cp:version/>
  <cp:contentType/>
  <cp:contentStatus/>
</cp:coreProperties>
</file>